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Инструкция" sheetId="1" r:id="rId1"/>
    <sheet name="Данные" sheetId="2" r:id="rId2"/>
    <sheet name="Прогресс" sheetId="3" r:id="rId3"/>
    <sheet name="Тело" sheetId="4" r:id="rId4"/>
    <sheet name="Дашборд" sheetId="5" r:id="rId5"/>
  </sheets>
</workbook>
</file>

<file path=xl/styles.xml><?xml version="1.0" encoding="utf-8"?>
<styleSheet xmlns="http://schemas.openxmlformats.org/spreadsheetml/2006/main">
  <numFmts count="3">
    <numFmt numFmtId="164" formatCode="#,##0&quot; ₽&quot;"/>
    <numFmt numFmtId="165" formatCode="#,##0.0"/>
    <numFmt numFmtId="166" formatCode="#,##0&quot; &quot;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i/>
      <sz val="10"/>
      <color rgb="FF8080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64" fontId="0" fillId="0" borderId="0" xfId="0" applyNumberFormat="1"/>
    <xf numFmtId="9" fontId="0" fillId="0" borderId="0" xfId="0" applyNumberFormat="1"/>
    <xf numFmtId="0" fontId="0" fillId="0" borderId="0" xfId="0" applyAlignment="1">
      <alignment wrapText="1" vertical="top"/>
    </xf>
    <xf numFmtId="0" fontId="3" fillId="2" borderId="0" xfId="0" applyFont="1" applyFill="1" applyAlignment="1">
      <alignment vertical="center"/>
    </xf>
    <xf numFmtId="0" fontId="4" fillId="0" borderId="0" xfId="0" applyFont="1"/>
    <xf numFmtId="9" fontId="1" fillId="3" borderId="1" xfId="0" applyNumberFormat="1" applyFont="1" applyFill="1" applyBorder="1"/>
    <xf numFmtId="165" fontId="0" fillId="0" borderId="0" xfId="0" applyNumberFormat="1"/>
  </cellXfs>
  <cellStyles count="1">
    <cellStyle name="Normal" xfId="0" builtinId="0"/>
  </cellStyles>
  <dxfs count="3">
    <dxf>
      <fill>
        <patternFill patternType="solid">
          <fgColor rgb="FFFEE2E2"/>
          <bgColor rgb="FFFEE2E2"/>
        </patternFill>
      </fill>
      <font>
        <color rgb="FF991B1B"/>
      </font>
    </dxf>
    <dxf>
      <fill>
        <patternFill patternType="solid">
          <fgColor rgb="FFFEF3C7"/>
          <bgColor rgb="FFFEF3C7"/>
        </patternFill>
      </fill>
      <font>
        <color rgb="FF92400E"/>
      </font>
    </dxf>
    <dxf>
      <fill>
        <patternFill patternType="solid">
          <fgColor rgb="FFD1FAE5"/>
          <bgColor rgb="FFD1FAE5"/>
        </patternFill>
      </fill>
      <font>
        <color rgb="FF065F46"/>
      </font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12"/>
  <cols>
    <col min="1" max="1" width="100" customWidth="1"/>
  </cols>
  <sheetData>
    <row r="1">
      <c r="A1" s="7" t="inlineStr">
        <is>
          <t xml:space="preserve">Фитнес-журнал / Fitness log</t>
        </is>
      </c>
    </row>
    <row r="2">
      <c r="A2" s="8" t="inlineStr">
        <is>
          <t xml:space="preserve">Версия 1.0 · Обновлено: октябрь 2026 · Лицензия: free personal license</t>
        </is>
      </c>
    </row>
    <row r="4">
      <c r="A4" s="6" t="inlineStr">
        <is>
          <t xml:space="preserve">Тренировки с прогрессией нагрузок, вес и обмеры.</t>
        </is>
      </c>
    </row>
    <row r="6">
      <c r="A6" s="6" t="inlineStr">
        <is>
          <t xml:space="preserve">• Откройте файл: Google Sheets (Файл → Создать копию) или Excel (.xlsx).</t>
        </is>
      </c>
    </row>
    <row r="7">
      <c r="A7" s="6" t="inlineStr">
        <is>
          <t xml:space="preserve">• На листе «Настройки» задайте свои категории и лимиты.</t>
        </is>
      </c>
    </row>
    <row r="8">
      <c r="A8" s="6" t="inlineStr">
        <is>
          <t xml:space="preserve">• Записывайте данные только на лист «Данные» — остальное считается формулами.</t>
        </is>
      </c>
    </row>
    <row r="9">
      <c r="A9" s="6" t="inlineStr">
        <is>
          <t xml:space="preserve">• Смотрите итоги на листе «Дашборд»: KPI, графики-полосы, перерасход подсвечен цветом.</t>
        </is>
      </c>
    </row>
    <row r="10">
      <c r="A10" s="6" t="inlineStr">
        <is>
          <t xml:space="preserve">• Служебные ячейки защищены. Чтобы раскрыть: Данные → Защита листов → Снять защиту.</t>
        </is>
      </c>
    </row>
    <row r="12">
      <c r="A12" s="8" t="inlineStr">
        <is>
          <t xml:space="preserve">Если шаблон помог — поддержите проект: stats.matlahoff.ru/donate/ (добровольно).</t>
        </is>
      </c>
    </row>
  </sheetData>
</worksheet>
</file>

<file path=xl/worksheets/sheet2.xml><?xml version="1.0" encoding="utf-8"?>
<worksheet xmlns="http://schemas.openxmlformats.org/spreadsheetml/2006/main">
  <dimension ref="A1:G37"/>
  <sheetViews>
    <sheetView workbookViewId="0">
      <pane ySplit="1" topLeftCell="A2" activePane="bottomLeft" state="frozen"/>
    </sheetView>
  </sheetViews>
  <cols>
    <col min="1" max="1" width="12" customWidth="1"/>
    <col min="2" max="2" width="16" customWidth="1"/>
    <col min="3" max="3" width="22" customWidth="1"/>
    <col min="4" max="4" width="10" customWidth="1"/>
    <col min="5" max="5" width="10" customWidth="1"/>
    <col min="6" max="6" width="10" customWidth="1"/>
    <col min="7" max="7" width="20" customWidth="1"/>
  </cols>
  <sheetData>
    <row r="1">
      <c r="A1" s="2" t="inlineStr">
        <is>
          <t xml:space="preserve">Дата</t>
        </is>
      </c>
      <c r="B1" s="2" t="inlineStr">
        <is>
          <t xml:space="preserve">Тренировка</t>
        </is>
      </c>
      <c r="C1" s="2" t="inlineStr">
        <is>
          <t xml:space="preserve">Упражнение</t>
        </is>
      </c>
      <c r="D1" s="2" t="inlineStr">
        <is>
          <t xml:space="preserve">Подходы</t>
        </is>
      </c>
      <c r="E1" s="2" t="inlineStr">
        <is>
          <t xml:space="preserve">Повторы</t>
        </is>
      </c>
      <c r="F1" s="2" t="inlineStr">
        <is>
          <t xml:space="preserve">Вес</t>
        </is>
      </c>
      <c r="G1" s="2" t="inlineStr">
        <is>
          <t xml:space="preserve">Заметка</t>
        </is>
      </c>
    </row>
    <row r="2">
      <c r="A2" s="0">
        <v>46296</v>
      </c>
      <c r="B2" s="0" t="inlineStr">
        <is>
          <t xml:space="preserve">Ноги</t>
        </is>
      </c>
      <c r="C2" s="0" t="inlineStr">
        <is>
          <t xml:space="preserve">Приседания</t>
        </is>
      </c>
      <c r="D2" s="0">
        <v>3</v>
      </c>
      <c r="E2" s="0">
        <v>10</v>
      </c>
      <c r="F2" s="0">
        <v>40</v>
      </c>
    </row>
    <row r="3">
      <c r="C3" s="0" t="inlineStr">
        <is>
          <t xml:space="preserve">Жим ногами</t>
        </is>
      </c>
      <c r="D3" s="0">
        <v>3</v>
      </c>
      <c r="E3" s="0">
        <v>9</v>
      </c>
      <c r="F3" s="0">
        <v>50</v>
      </c>
    </row>
    <row r="4">
      <c r="C4" s="0" t="inlineStr">
        <is>
          <t xml:space="preserve">Выпады</t>
        </is>
      </c>
      <c r="D4" s="0">
        <v>3</v>
      </c>
      <c r="E4" s="0">
        <v>8</v>
      </c>
      <c r="F4" s="0">
        <v>60</v>
      </c>
    </row>
    <row r="5">
      <c r="A5" s="0">
        <v>46297</v>
      </c>
      <c r="B5" s="0" t="inlineStr">
        <is>
          <t xml:space="preserve">Грудь</t>
        </is>
      </c>
      <c r="C5" s="0" t="inlineStr">
        <is>
          <t xml:space="preserve">Жим лёжа</t>
        </is>
      </c>
      <c r="D5" s="0">
        <v>3</v>
      </c>
      <c r="E5" s="0">
        <v>10</v>
      </c>
      <c r="F5" s="0">
        <v>42</v>
      </c>
    </row>
    <row r="6">
      <c r="C6" s="0" t="inlineStr">
        <is>
          <t xml:space="preserve">Отжимания</t>
        </is>
      </c>
      <c r="D6" s="0">
        <v>3</v>
      </c>
      <c r="E6" s="0">
        <v>9</v>
      </c>
      <c r="F6" s="0">
        <v>52</v>
      </c>
    </row>
    <row r="7">
      <c r="C7" s="0" t="inlineStr">
        <is>
          <t xml:space="preserve">Разводка</t>
        </is>
      </c>
      <c r="D7" s="0">
        <v>3</v>
      </c>
      <c r="E7" s="0">
        <v>8</v>
      </c>
      <c r="F7" s="0">
        <v>62</v>
      </c>
    </row>
    <row r="8">
      <c r="A8" s="0">
        <v>46298</v>
      </c>
      <c r="B8" s="0" t="inlineStr">
        <is>
          <t xml:space="preserve">Спина</t>
        </is>
      </c>
      <c r="C8" s="0" t="inlineStr">
        <is>
          <t xml:space="preserve">Подтягивания</t>
        </is>
      </c>
      <c r="D8" s="0">
        <v>3</v>
      </c>
      <c r="E8" s="0">
        <v>10</v>
      </c>
      <c r="F8" s="0">
        <v>44</v>
      </c>
    </row>
    <row r="9">
      <c r="C9" s="0" t="inlineStr">
        <is>
          <t xml:space="preserve">Тяга блока</t>
        </is>
      </c>
      <c r="D9" s="0">
        <v>3</v>
      </c>
      <c r="E9" s="0">
        <v>9</v>
      </c>
      <c r="F9" s="0">
        <v>54</v>
      </c>
    </row>
    <row r="10">
      <c r="C10" s="0" t="inlineStr">
        <is>
          <t xml:space="preserve">Тяга гантели</t>
        </is>
      </c>
      <c r="D10" s="0">
        <v>3</v>
      </c>
      <c r="E10" s="0">
        <v>8</v>
      </c>
      <c r="F10" s="0">
        <v>64</v>
      </c>
    </row>
    <row r="11">
      <c r="A11" s="0">
        <v>46299</v>
      </c>
      <c r="B11" s="0" t="inlineStr">
        <is>
          <t xml:space="preserve">Руки</t>
        </is>
      </c>
      <c r="C11" s="0" t="inlineStr">
        <is>
          <t xml:space="preserve">Сгибания рук</t>
        </is>
      </c>
      <c r="D11" s="0">
        <v>3</v>
      </c>
      <c r="E11" s="0">
        <v>10</v>
      </c>
      <c r="F11" s="0">
        <v>46</v>
      </c>
    </row>
    <row r="12">
      <c r="C12" s="0" t="inlineStr">
        <is>
          <t xml:space="preserve">Французский жим</t>
        </is>
      </c>
      <c r="D12" s="0">
        <v>3</v>
      </c>
      <c r="E12" s="0">
        <v>9</v>
      </c>
      <c r="F12" s="0">
        <v>56</v>
      </c>
    </row>
    <row r="13">
      <c r="C13" s="0" t="inlineStr">
        <is>
          <t xml:space="preserve">Разгибания</t>
        </is>
      </c>
      <c r="D13" s="0">
        <v>3</v>
      </c>
      <c r="E13" s="0">
        <v>8</v>
      </c>
      <c r="F13" s="0">
        <v>66</v>
      </c>
    </row>
    <row r="14">
      <c r="A14" s="0">
        <v>46300</v>
      </c>
      <c r="B14" s="0" t="inlineStr">
        <is>
          <t xml:space="preserve">Ноги</t>
        </is>
      </c>
      <c r="C14" s="0" t="inlineStr">
        <is>
          <t xml:space="preserve">Приседания</t>
        </is>
      </c>
      <c r="D14" s="0">
        <v>3</v>
      </c>
      <c r="E14" s="0">
        <v>10</v>
      </c>
      <c r="F14" s="0">
        <v>48</v>
      </c>
    </row>
    <row r="15">
      <c r="C15" s="0" t="inlineStr">
        <is>
          <t xml:space="preserve">Жим ногами</t>
        </is>
      </c>
      <c r="D15" s="0">
        <v>3</v>
      </c>
      <c r="E15" s="0">
        <v>9</v>
      </c>
      <c r="F15" s="0">
        <v>58</v>
      </c>
    </row>
    <row r="16">
      <c r="C16" s="0" t="inlineStr">
        <is>
          <t xml:space="preserve">Выпады</t>
        </is>
      </c>
      <c r="D16" s="0">
        <v>3</v>
      </c>
      <c r="E16" s="0">
        <v>8</v>
      </c>
      <c r="F16" s="0">
        <v>68</v>
      </c>
    </row>
    <row r="17">
      <c r="A17" s="0">
        <v>46301</v>
      </c>
      <c r="B17" s="0" t="inlineStr">
        <is>
          <t xml:space="preserve">Грудь</t>
        </is>
      </c>
      <c r="C17" s="0" t="inlineStr">
        <is>
          <t xml:space="preserve">Жим лёжа</t>
        </is>
      </c>
      <c r="D17" s="0">
        <v>3</v>
      </c>
      <c r="E17" s="0">
        <v>10</v>
      </c>
      <c r="F17" s="0">
        <v>50</v>
      </c>
    </row>
    <row r="18">
      <c r="C18" s="0" t="inlineStr">
        <is>
          <t xml:space="preserve">Отжимания</t>
        </is>
      </c>
      <c r="D18" s="0">
        <v>3</v>
      </c>
      <c r="E18" s="0">
        <v>9</v>
      </c>
      <c r="F18" s="0">
        <v>60</v>
      </c>
    </row>
    <row r="19">
      <c r="C19" s="0" t="inlineStr">
        <is>
          <t xml:space="preserve">Разводка</t>
        </is>
      </c>
      <c r="D19" s="0">
        <v>3</v>
      </c>
      <c r="E19" s="0">
        <v>8</v>
      </c>
      <c r="F19" s="0">
        <v>70</v>
      </c>
    </row>
    <row r="20">
      <c r="A20" s="0">
        <v>46302</v>
      </c>
      <c r="B20" s="0" t="inlineStr">
        <is>
          <t xml:space="preserve">Спина</t>
        </is>
      </c>
      <c r="C20" s="0" t="inlineStr">
        <is>
          <t xml:space="preserve">Подтягивания</t>
        </is>
      </c>
      <c r="D20" s="0">
        <v>3</v>
      </c>
      <c r="E20" s="0">
        <v>10</v>
      </c>
      <c r="F20" s="0">
        <v>52</v>
      </c>
    </row>
    <row r="21">
      <c r="C21" s="0" t="inlineStr">
        <is>
          <t xml:space="preserve">Тяга блока</t>
        </is>
      </c>
      <c r="D21" s="0">
        <v>3</v>
      </c>
      <c r="E21" s="0">
        <v>9</v>
      </c>
      <c r="F21" s="0">
        <v>62</v>
      </c>
    </row>
    <row r="22">
      <c r="C22" s="0" t="inlineStr">
        <is>
          <t xml:space="preserve">Тяга гантели</t>
        </is>
      </c>
      <c r="D22" s="0">
        <v>3</v>
      </c>
      <c r="E22" s="0">
        <v>8</v>
      </c>
      <c r="F22" s="0">
        <v>72</v>
      </c>
    </row>
    <row r="23">
      <c r="A23" s="0">
        <v>46303</v>
      </c>
      <c r="B23" s="0" t="inlineStr">
        <is>
          <t xml:space="preserve">Руки</t>
        </is>
      </c>
      <c r="C23" s="0" t="inlineStr">
        <is>
          <t xml:space="preserve">Сгибания рук</t>
        </is>
      </c>
      <c r="D23" s="0">
        <v>3</v>
      </c>
      <c r="E23" s="0">
        <v>10</v>
      </c>
      <c r="F23" s="0">
        <v>54</v>
      </c>
    </row>
    <row r="24">
      <c r="C24" s="0" t="inlineStr">
        <is>
          <t xml:space="preserve">Французский жим</t>
        </is>
      </c>
      <c r="D24" s="0">
        <v>3</v>
      </c>
      <c r="E24" s="0">
        <v>9</v>
      </c>
      <c r="F24" s="0">
        <v>64</v>
      </c>
    </row>
    <row r="25">
      <c r="C25" s="0" t="inlineStr">
        <is>
          <t xml:space="preserve">Разгибания</t>
        </is>
      </c>
      <c r="D25" s="0">
        <v>3</v>
      </c>
      <c r="E25" s="0">
        <v>8</v>
      </c>
      <c r="F25" s="0">
        <v>74</v>
      </c>
    </row>
    <row r="26">
      <c r="A26" s="0">
        <v>46304</v>
      </c>
      <c r="B26" s="0" t="inlineStr">
        <is>
          <t xml:space="preserve">Ноги</t>
        </is>
      </c>
      <c r="C26" s="0" t="inlineStr">
        <is>
          <t xml:space="preserve">Приседания</t>
        </is>
      </c>
      <c r="D26" s="0">
        <v>3</v>
      </c>
      <c r="E26" s="0">
        <v>10</v>
      </c>
      <c r="F26" s="0">
        <v>56</v>
      </c>
    </row>
    <row r="27">
      <c r="C27" s="0" t="inlineStr">
        <is>
          <t xml:space="preserve">Жим ногами</t>
        </is>
      </c>
      <c r="D27" s="0">
        <v>3</v>
      </c>
      <c r="E27" s="0">
        <v>9</v>
      </c>
      <c r="F27" s="0">
        <v>66</v>
      </c>
    </row>
    <row r="28">
      <c r="C28" s="0" t="inlineStr">
        <is>
          <t xml:space="preserve">Выпады</t>
        </is>
      </c>
      <c r="D28" s="0">
        <v>3</v>
      </c>
      <c r="E28" s="0">
        <v>8</v>
      </c>
      <c r="F28" s="0">
        <v>76</v>
      </c>
    </row>
    <row r="29">
      <c r="A29" s="0">
        <v>46305</v>
      </c>
      <c r="B29" s="0" t="inlineStr">
        <is>
          <t xml:space="preserve">Грудь</t>
        </is>
      </c>
      <c r="C29" s="0" t="inlineStr">
        <is>
          <t xml:space="preserve">Жим лёжа</t>
        </is>
      </c>
      <c r="D29" s="0">
        <v>3</v>
      </c>
      <c r="E29" s="0">
        <v>10</v>
      </c>
      <c r="F29" s="0">
        <v>58</v>
      </c>
    </row>
    <row r="30">
      <c r="C30" s="0" t="inlineStr">
        <is>
          <t xml:space="preserve">Отжимания</t>
        </is>
      </c>
      <c r="D30" s="0">
        <v>3</v>
      </c>
      <c r="E30" s="0">
        <v>9</v>
      </c>
      <c r="F30" s="0">
        <v>68</v>
      </c>
    </row>
    <row r="31">
      <c r="C31" s="0" t="inlineStr">
        <is>
          <t xml:space="preserve">Разводка</t>
        </is>
      </c>
      <c r="D31" s="0">
        <v>3</v>
      </c>
      <c r="E31" s="0">
        <v>8</v>
      </c>
      <c r="F31" s="0">
        <v>78</v>
      </c>
    </row>
    <row r="32">
      <c r="A32" s="0">
        <v>46306</v>
      </c>
      <c r="B32" s="0" t="inlineStr">
        <is>
          <t xml:space="preserve">Спина</t>
        </is>
      </c>
      <c r="C32" s="0" t="inlineStr">
        <is>
          <t xml:space="preserve">Подтягивания</t>
        </is>
      </c>
      <c r="D32" s="0">
        <v>3</v>
      </c>
      <c r="E32" s="0">
        <v>10</v>
      </c>
      <c r="F32" s="0">
        <v>60</v>
      </c>
    </row>
    <row r="33">
      <c r="C33" s="0" t="inlineStr">
        <is>
          <t xml:space="preserve">Тяга блока</t>
        </is>
      </c>
      <c r="D33" s="0">
        <v>3</v>
      </c>
      <c r="E33" s="0">
        <v>9</v>
      </c>
      <c r="F33" s="0">
        <v>70</v>
      </c>
    </row>
    <row r="34">
      <c r="C34" s="0" t="inlineStr">
        <is>
          <t xml:space="preserve">Тяга гантели</t>
        </is>
      </c>
      <c r="D34" s="0">
        <v>3</v>
      </c>
      <c r="E34" s="0">
        <v>8</v>
      </c>
      <c r="F34" s="0">
        <v>80</v>
      </c>
    </row>
    <row r="35">
      <c r="A35" s="0">
        <v>46307</v>
      </c>
      <c r="B35" s="0" t="inlineStr">
        <is>
          <t xml:space="preserve">Руки</t>
        </is>
      </c>
      <c r="C35" s="0" t="inlineStr">
        <is>
          <t xml:space="preserve">Сгибания рук</t>
        </is>
      </c>
      <c r="D35" s="0">
        <v>3</v>
      </c>
      <c r="E35" s="0">
        <v>10</v>
      </c>
      <c r="F35" s="0">
        <v>62</v>
      </c>
    </row>
    <row r="36">
      <c r="C36" s="0" t="inlineStr">
        <is>
          <t xml:space="preserve">Французский жим</t>
        </is>
      </c>
      <c r="D36" s="0">
        <v>3</v>
      </c>
      <c r="E36" s="0">
        <v>9</v>
      </c>
      <c r="F36" s="0">
        <v>72</v>
      </c>
    </row>
    <row r="37">
      <c r="C37" s="0" t="inlineStr">
        <is>
          <t xml:space="preserve">Разгибания</t>
        </is>
      </c>
      <c r="D37" s="0">
        <v>3</v>
      </c>
      <c r="E37" s="0">
        <v>8</v>
      </c>
      <c r="F37" s="0">
        <v>82</v>
      </c>
    </row>
  </sheetData>
</worksheet>
</file>

<file path=xl/worksheets/sheet3.xml><?xml version="1.0" encoding="utf-8"?>
<worksheet xmlns="http://schemas.openxmlformats.org/spreadsheetml/2006/main">
  <dimension ref="A1:C15"/>
  <cols>
    <col min="1" max="1" width="24" customWidth="1"/>
    <col min="2" max="2" width="14" customWidth="1"/>
    <col min="3" max="3" width="14" customWidth="1"/>
  </cols>
  <sheetData>
    <row r="1">
      <c r="A1" s="7" t="inlineStr">
        <is>
          <t xml:space="preserve">Прогресс по упражнениям</t>
        </is>
      </c>
    </row>
    <row r="3">
      <c r="A3" s="2" t="inlineStr">
        <is>
          <t xml:space="preserve">Упражнение</t>
        </is>
      </c>
      <c r="B3" s="2" t="inlineStr">
        <is>
          <t xml:space="preserve">Последний вес</t>
        </is>
      </c>
      <c r="C3" s="2" t="inlineStr">
        <is>
          <t xml:space="preserve">Подходов всего</t>
        </is>
      </c>
    </row>
    <row r="4">
      <c r="A4" s="0" t="inlineStr">
        <is>
          <t xml:space="preserve">Приседания</t>
        </is>
      </c>
      <c r="B4" s="0">
        <f>IFERROR(LOOKUP(2,1/('Данные'!$C$2:$C$400=$A4),'Данные'!$F$2:$F$400),0)</f>
      </c>
      <c r="C4" s="0">
        <f>SUMIF('Данные'!$C$2:$C$400,$A4,'Данные'!$D$2:$D$400)</f>
      </c>
    </row>
    <row r="5">
      <c r="A5" s="0" t="inlineStr">
        <is>
          <t xml:space="preserve">Жим ногами</t>
        </is>
      </c>
      <c r="B5" s="0">
        <f>IFERROR(LOOKUP(2,1/('Данные'!$C$2:$C$400=$A5),'Данные'!$F$2:$F$400),0)</f>
      </c>
      <c r="C5" s="0">
        <f>SUMIF('Данные'!$C$2:$C$400,$A5,'Данные'!$D$2:$D$400)</f>
      </c>
    </row>
    <row r="6">
      <c r="A6" s="0" t="inlineStr">
        <is>
          <t xml:space="preserve">Выпады</t>
        </is>
      </c>
      <c r="B6" s="0">
        <f>IFERROR(LOOKUP(2,1/('Данные'!$C$2:$C$400=$A6),'Данные'!$F$2:$F$400),0)</f>
      </c>
      <c r="C6" s="0">
        <f>SUMIF('Данные'!$C$2:$C$400,$A6,'Данные'!$D$2:$D$400)</f>
      </c>
    </row>
    <row r="7">
      <c r="A7" s="0" t="inlineStr">
        <is>
          <t xml:space="preserve">Жим лёжа</t>
        </is>
      </c>
      <c r="B7" s="0">
        <f>IFERROR(LOOKUP(2,1/('Данные'!$C$2:$C$400=$A7),'Данные'!$F$2:$F$400),0)</f>
      </c>
      <c r="C7" s="0">
        <f>SUMIF('Данные'!$C$2:$C$400,$A7,'Данные'!$D$2:$D$400)</f>
      </c>
    </row>
    <row r="8">
      <c r="A8" s="0" t="inlineStr">
        <is>
          <t xml:space="preserve">Отжимания</t>
        </is>
      </c>
      <c r="B8" s="0">
        <f>IFERROR(LOOKUP(2,1/('Данные'!$C$2:$C$400=$A8),'Данные'!$F$2:$F$400),0)</f>
      </c>
      <c r="C8" s="0">
        <f>SUMIF('Данные'!$C$2:$C$400,$A8,'Данные'!$D$2:$D$400)</f>
      </c>
    </row>
    <row r="9">
      <c r="A9" s="0" t="inlineStr">
        <is>
          <t xml:space="preserve">Разводка</t>
        </is>
      </c>
      <c r="B9" s="0">
        <f>IFERROR(LOOKUP(2,1/('Данные'!$C$2:$C$400=$A9),'Данные'!$F$2:$F$400),0)</f>
      </c>
      <c r="C9" s="0">
        <f>SUMIF('Данные'!$C$2:$C$400,$A9,'Данные'!$D$2:$D$400)</f>
      </c>
    </row>
    <row r="10">
      <c r="A10" s="0" t="inlineStr">
        <is>
          <t xml:space="preserve">Подтягивания</t>
        </is>
      </c>
      <c r="B10" s="0">
        <f>IFERROR(LOOKUP(2,1/('Данные'!$C$2:$C$400=$A10),'Данные'!$F$2:$F$400),0)</f>
      </c>
      <c r="C10" s="0">
        <f>SUMIF('Данные'!$C$2:$C$400,$A10,'Данные'!$D$2:$D$400)</f>
      </c>
    </row>
    <row r="11">
      <c r="A11" s="0" t="inlineStr">
        <is>
          <t xml:space="preserve">Тяга блока</t>
        </is>
      </c>
      <c r="B11" s="0">
        <f>IFERROR(LOOKUP(2,1/('Данные'!$C$2:$C$400=$A11),'Данные'!$F$2:$F$400),0)</f>
      </c>
      <c r="C11" s="0">
        <f>SUMIF('Данные'!$C$2:$C$400,$A11,'Данные'!$D$2:$D$400)</f>
      </c>
    </row>
    <row r="12">
      <c r="A12" s="0" t="inlineStr">
        <is>
          <t xml:space="preserve">Тяга гантели</t>
        </is>
      </c>
      <c r="B12" s="0">
        <f>IFERROR(LOOKUP(2,1/('Данные'!$C$2:$C$400=$A12),'Данные'!$F$2:$F$400),0)</f>
      </c>
      <c r="C12" s="0">
        <f>SUMIF('Данные'!$C$2:$C$400,$A12,'Данные'!$D$2:$D$400)</f>
      </c>
    </row>
    <row r="13">
      <c r="A13" s="0" t="inlineStr">
        <is>
          <t xml:space="preserve">Сгибания рук</t>
        </is>
      </c>
      <c r="B13" s="0">
        <f>IFERROR(LOOKUP(2,1/('Данные'!$C$2:$C$400=$A13),'Данные'!$F$2:$F$400),0)</f>
      </c>
      <c r="C13" s="0">
        <f>SUMIF('Данные'!$C$2:$C$400,$A13,'Данные'!$D$2:$D$400)</f>
      </c>
    </row>
    <row r="14">
      <c r="A14" s="0" t="inlineStr">
        <is>
          <t xml:space="preserve">Французский жим</t>
        </is>
      </c>
      <c r="B14" s="0">
        <f>IFERROR(LOOKUP(2,1/('Данные'!$C$2:$C$400=$A14),'Данные'!$F$2:$F$400),0)</f>
      </c>
      <c r="C14" s="0">
        <f>SUMIF('Данные'!$C$2:$C$400,$A14,'Данные'!$D$2:$D$400)</f>
      </c>
    </row>
    <row r="15">
      <c r="A15" s="0" t="inlineStr">
        <is>
          <t xml:space="preserve">Разгибания</t>
        </is>
      </c>
      <c r="B15" s="0">
        <f>IFERROR(LOOKUP(2,1/('Данные'!$C$2:$C$400=$A15),'Данные'!$F$2:$F$400),0)</f>
      </c>
      <c r="C15" s="0">
        <f>SUMIF('Данные'!$C$2:$C$400,$A15,'Данные'!$D$2:$D$400)</f>
      </c>
    </row>
  </sheetData>
</worksheet>
</file>

<file path=xl/worksheets/sheet4.xml><?xml version="1.0" encoding="utf-8"?>
<worksheet xmlns="http://schemas.openxmlformats.org/spreadsheetml/2006/main">
  <dimension ref="A1:E7"/>
  <cols>
    <col min="1" max="1" width="12" customWidth="1"/>
    <col min="2" max="2" width="10" customWidth="1"/>
    <col min="3" max="3" width="10" customWidth="1"/>
    <col min="4" max="4" width="10" customWidth="1"/>
    <col min="5" max="5" width="10" customWidth="1"/>
  </cols>
  <sheetData>
    <row r="1">
      <c r="A1" s="7" t="inlineStr">
        <is>
          <t xml:space="preserve">Вес и обмеры</t>
        </is>
      </c>
    </row>
    <row r="3">
      <c r="A3" s="2" t="inlineStr">
        <is>
          <t xml:space="preserve">Дата</t>
        </is>
      </c>
      <c r="B3" s="2" t="inlineStr">
        <is>
          <t xml:space="preserve">Вес</t>
        </is>
      </c>
      <c r="C3" s="2" t="inlineStr">
        <is>
          <t xml:space="preserve">Талия</t>
        </is>
      </c>
      <c r="D3" s="2" t="inlineStr">
        <is>
          <t xml:space="preserve">Грудь</t>
        </is>
      </c>
      <c r="E3" s="2" t="inlineStr">
        <is>
          <t xml:space="preserve">Бёдра</t>
        </is>
      </c>
    </row>
    <row r="4">
      <c r="A4" s="0">
        <v>46296</v>
      </c>
      <c r="B4" s="10">
        <v>82.4</v>
      </c>
      <c r="C4" s="0">
        <v>88</v>
      </c>
      <c r="D4" s="0">
        <v>100</v>
      </c>
      <c r="E4" s="0">
        <v>98</v>
      </c>
    </row>
    <row r="5">
      <c r="A5" s="0">
        <v>46303</v>
      </c>
      <c r="B5" s="10">
        <v>81.6</v>
      </c>
      <c r="C5" s="0">
        <v>87</v>
      </c>
      <c r="D5" s="0">
        <v>100</v>
      </c>
      <c r="E5" s="0">
        <v>97</v>
      </c>
    </row>
    <row r="6">
      <c r="A6" s="0">
        <v>46310</v>
      </c>
      <c r="B6" s="10">
        <v>81.1</v>
      </c>
      <c r="C6" s="0">
        <v>86</v>
      </c>
      <c r="D6" s="0">
        <v>99</v>
      </c>
      <c r="E6" s="0">
        <v>97</v>
      </c>
    </row>
    <row r="7">
      <c r="A7" s="0">
        <v>46317</v>
      </c>
      <c r="B7" s="10">
        <v>80.5</v>
      </c>
      <c r="C7" s="0">
        <v>85</v>
      </c>
      <c r="D7" s="0">
        <v>99</v>
      </c>
      <c r="E7" s="0">
        <v>96</v>
      </c>
    </row>
  </sheetData>
</worksheet>
</file>

<file path=xl/worksheets/sheet5.xml><?xml version="1.0" encoding="utf-8"?>
<worksheet xmlns="http://schemas.openxmlformats.org/spreadsheetml/2006/main">
  <dimension ref="A1:B6"/>
  <cols>
    <col min="1" max="1" width="26" customWidth="1"/>
    <col min="2" max="2" width="12" customWidth="1"/>
  </cols>
  <sheetData>
    <row r="1">
      <c r="A1" s="7" t="inlineStr">
        <is>
          <t xml:space="preserve">Дашборд</t>
        </is>
      </c>
    </row>
    <row r="3">
      <c r="A3" s="1" t="inlineStr">
        <is>
          <t xml:space="preserve">Тренировок записано</t>
        </is>
      </c>
      <c r="B3" s="0">
        <f>COUNTA('Данные'!$B$2:$B$400)/3</f>
      </c>
    </row>
    <row r="4">
      <c r="A4" s="1" t="inlineStr">
        <is>
          <t xml:space="preserve">Подходов всего</t>
        </is>
      </c>
      <c r="B4" s="0">
        <f>SUM('Данные'!$D$2:$D$400)</f>
      </c>
    </row>
    <row r="5">
      <c r="A5" s="1" t="inlineStr">
        <is>
          <t xml:space="preserve">Текущий вес</t>
        </is>
      </c>
      <c r="B5" s="10">
        <f>IFERROR(INDEX('Тело'!$B$4:$B$40,COUNT('Тело'!$B$4:$B$40)),0)</f>
      </c>
    </row>
    <row r="6">
      <c r="A6" s="1" t="inlineStr">
        <is>
          <t xml:space="preserve">Изменение веса</t>
        </is>
      </c>
      <c r="B6" s="10">
        <f>IFERROR(B5-'Тело'!$B$4,0)</f>
      </c>
    </row>
  </sheetData>
</worksheet>
</file>

<file path=docProps/app.xml><?xml version="1.0" encoding="utf-8"?>
<Properties xmlns="http://schemas.openxmlformats.org/officeDocument/2006/extended-properties">
  <Application>Gridly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fitness-log</dc:title>
  <dc:creator>Gridly</dc:creator>
  <dcterms:created xsi:type="dcterms:W3CDTF">2026-10-20T20:03:54Z</dcterms:created>
  <dcterms:modified xsi:type="dcterms:W3CDTF">2026-10-20T20:03:54Z</dcterms:modified>
</cp:coreProperties>
</file>